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2765" windowHeight="5715"/>
  </bookViews>
  <sheets>
    <sheet name="说明及工程量计算规则" sheetId="2" r:id="rId1"/>
    <sheet name="《预制混凝土生态框挡墙砌筑》" sheetId="1" r:id="rId2"/>
    <sheet name="《预制混凝土生态框护坡铺设》" sheetId="4" r:id="rId3"/>
    <sheet name="Sheet3" sheetId="3" r:id="rId4"/>
  </sheets>
  <definedNames>
    <definedName name="_xlnm.Print_Area" localSheetId="1">《预制混凝土生态框挡墙砌筑》!$A$1:$E$16</definedName>
    <definedName name="_xlnm.Print_Area" localSheetId="2">《预制混凝土生态框护坡铺设》!$A$1:$E$17</definedName>
    <definedName name="_xlnm.Print_Area" localSheetId="0">说明及工程量计算规则!$A$1:$B$25</definedName>
  </definedNames>
  <calcPr calcId="125725"/>
</workbook>
</file>

<file path=xl/calcChain.xml><?xml version="1.0" encoding="utf-8"?>
<calcChain xmlns="http://schemas.openxmlformats.org/spreadsheetml/2006/main">
  <c r="E7" i="4"/>
  <c r="E8"/>
  <c r="E9"/>
  <c r="D15"/>
  <c r="E6" i="1"/>
  <c r="E9"/>
  <c r="E7"/>
  <c r="E8"/>
  <c r="E6" i="4" l="1"/>
</calcChain>
</file>

<file path=xl/sharedStrings.xml><?xml version="1.0" encoding="utf-8"?>
<sst xmlns="http://schemas.openxmlformats.org/spreadsheetml/2006/main" count="84" uniqueCount="55">
  <si>
    <t>工作内容：场地清理，场内卸、运生态框，找平、砌筑锚固。</t>
  </si>
  <si>
    <t>单位：m2</t>
  </si>
  <si>
    <t>定额编号</t>
  </si>
  <si>
    <t>FZ401005</t>
  </si>
  <si>
    <t>项目</t>
  </si>
  <si>
    <t>预制混凝土生态框挡墙砌筑</t>
  </si>
  <si>
    <t>工料机基价（元）</t>
  </si>
  <si>
    <t>其中</t>
  </si>
  <si>
    <t>人工费基价（元）</t>
  </si>
  <si>
    <t>材料费基价（元）</t>
  </si>
  <si>
    <t>施工机具使用费基价（元）</t>
  </si>
  <si>
    <t>名称</t>
  </si>
  <si>
    <t>单位</t>
  </si>
  <si>
    <t>单价</t>
  </si>
  <si>
    <t>人工</t>
  </si>
  <si>
    <t>人工费</t>
  </si>
  <si>
    <t>元</t>
  </si>
  <si>
    <t>材料</t>
  </si>
  <si>
    <t>阶梯式预制混凝土生态框（含插销）</t>
  </si>
  <si>
    <t>m2</t>
  </si>
  <si>
    <t>（1.020）</t>
  </si>
  <si>
    <t>丙纶吊装带  2t</t>
  </si>
  <si>
    <t>m</t>
  </si>
  <si>
    <t>其他材料费</t>
  </si>
  <si>
    <t>%</t>
  </si>
  <si>
    <t>机械</t>
  </si>
  <si>
    <t>汽车式起重机提升质量5t</t>
  </si>
  <si>
    <t>台班</t>
  </si>
  <si>
    <t>其他机械费</t>
  </si>
  <si>
    <t>《预制混凝土生态框护坡铺设》（试行）补充定额</t>
  </si>
  <si>
    <t>工作内容：坡面平整、压实，场内卸、运生态框，找平、铺装生态框、清理场地等。</t>
  </si>
  <si>
    <t>FZ401006</t>
  </si>
  <si>
    <t>预制混凝土生态框护坡铺设</t>
  </si>
  <si>
    <t>平铺式预制混凝土生态框</t>
  </si>
  <si>
    <t>附件3：</t>
  </si>
  <si>
    <t>《预制混凝土生态框挡墙砌筑》（试行）补充定额</t>
  </si>
  <si>
    <t>一、说明</t>
  </si>
  <si>
    <t>1.本定额适用于河渠护岸、路基、堤防、库区等生态挡墙工程。</t>
  </si>
  <si>
    <t>2.本定额实际使用时应结合设计图示的生态框规格按实调整砌块材料费用，人工、机械不做调整。</t>
  </si>
  <si>
    <r>
      <t>3.生态框挡墙基础开挖、防滑前趾基础和压顶的混凝土铺筑、土工格栅和土工布铺设、孔洞和墙后填料、植草绿化的费用均不包含在本定额内，应根据设计要求另行计算。</t>
    </r>
    <r>
      <rPr>
        <sz val="11"/>
        <color indexed="8"/>
        <rFont val="宋体"/>
        <charset val="134"/>
      </rPr>
      <t/>
    </r>
  </si>
  <si>
    <t>4.常水位以下，感潮段河流生态挡墙砌筑，人工用量乘以系数1.25。</t>
  </si>
  <si>
    <t>二、工程量计算规则</t>
  </si>
  <si>
    <t>1.预制混凝土生态框挡墙按迎水面墙体所需预制混凝土生态框面积以“m2”为单位计算。</t>
  </si>
  <si>
    <t>1.本定额适用于河渠、堤防、库区边坡，路基边坡，公园绿化等生态防护工程。</t>
  </si>
  <si>
    <t>2.本定额包含场地平整压实费用，实际使用时应结合设计图示的生态框规格按实调整砌块材料费用，人工、机械不做调整。</t>
  </si>
  <si>
    <t>3.生态框护坡的护脚、压顶、框架护梁等围护结构铺筑、土工布铺设、生态孔回填以及植草绿化的费用均不包含在本节定额内，应根据设计要求另行计算。</t>
  </si>
  <si>
    <t>1.预制混凝土生态框护坡按设计图示铺设面积以“m2”为单位计算。</t>
  </si>
  <si>
    <t>《预制混凝土生态框护坡铺设》（试行）</t>
    <phoneticPr fontId="10" type="noConversion"/>
  </si>
  <si>
    <t>《预制混凝土生态框挡墙砌筑》（试行）</t>
    <phoneticPr fontId="10" type="noConversion"/>
  </si>
  <si>
    <t>消耗量</t>
    <phoneticPr fontId="10" type="noConversion"/>
  </si>
  <si>
    <t>汽车式起重机提升质量5t</t>
    <phoneticPr fontId="10" type="noConversion"/>
  </si>
  <si>
    <t>履带式挖掘机液压 斗容量1m3</t>
    <phoneticPr fontId="10" type="noConversion"/>
  </si>
  <si>
    <t>丙纶吊装带  2t</t>
    <phoneticPr fontId="10" type="noConversion"/>
  </si>
  <si>
    <t>5.本定额中带括号的材料为未计价材料，其他材料、机械价格均为含税价格。</t>
    <phoneticPr fontId="10" type="noConversion"/>
  </si>
  <si>
    <t>4.本定额中带括号的材料为未计价材料，其他材料、机械价格均为含税价格。</t>
    <phoneticPr fontId="10" type="noConversion"/>
  </si>
</sst>
</file>

<file path=xl/styles.xml><?xml version="1.0" encoding="utf-8"?>
<styleSheet xmlns="http://schemas.openxmlformats.org/spreadsheetml/2006/main">
  <numFmts count="4">
    <numFmt numFmtId="176" formatCode="0.00_ "/>
    <numFmt numFmtId="177" formatCode="0.000_ "/>
    <numFmt numFmtId="178" formatCode="0.00;[Red]0.00"/>
    <numFmt numFmtId="179" formatCode="0.0000;[Red]0.0000"/>
  </numFmts>
  <fonts count="16">
    <font>
      <sz val="11"/>
      <color theme="1"/>
      <name val="Tahoma"/>
      <family val="2"/>
      <charset val="134"/>
    </font>
    <font>
      <sz val="11"/>
      <color theme="1"/>
      <name val="Tahoma"/>
      <family val="2"/>
      <charset val="134"/>
    </font>
    <font>
      <sz val="11"/>
      <color theme="1"/>
      <name val="Tahoma"/>
      <family val="2"/>
    </font>
    <font>
      <sz val="11"/>
      <color indexed="8"/>
      <name val="宋体"/>
      <charset val="134"/>
    </font>
    <font>
      <sz val="12"/>
      <name val="宋体"/>
      <charset val="134"/>
    </font>
    <font>
      <b/>
      <sz val="11"/>
      <color indexed="8"/>
      <name val="宋体"/>
      <charset val="134"/>
    </font>
    <font>
      <b/>
      <sz val="16"/>
      <color indexed="8"/>
      <name val="宋体"/>
      <charset val="134"/>
    </font>
    <font>
      <b/>
      <sz val="11"/>
      <color theme="1"/>
      <name val="Tahoma"/>
      <family val="2"/>
    </font>
    <font>
      <sz val="11"/>
      <color theme="1"/>
      <name val="宋体"/>
      <charset val="134"/>
    </font>
    <font>
      <b/>
      <sz val="14"/>
      <color theme="1"/>
      <name val="宋体"/>
      <charset val="134"/>
    </font>
    <font>
      <sz val="9"/>
      <name val="Tahoma"/>
      <family val="2"/>
      <charset val="134"/>
    </font>
    <font>
      <sz val="11"/>
      <color indexed="8"/>
      <name val="宋体"/>
      <family val="3"/>
      <charset val="134"/>
    </font>
    <font>
      <b/>
      <sz val="11"/>
      <name val="宋体"/>
      <family val="3"/>
      <charset val="134"/>
    </font>
    <font>
      <b/>
      <sz val="11"/>
      <color indexed="8"/>
      <name val="宋体"/>
      <family val="3"/>
      <charset val="134"/>
    </font>
    <font>
      <b/>
      <sz val="12"/>
      <name val="宋体"/>
      <family val="3"/>
      <charset val="134"/>
    </font>
    <font>
      <b/>
      <sz val="14"/>
      <color indexed="8"/>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4" fillId="0" borderId="0">
      <alignment vertical="center"/>
    </xf>
    <xf numFmtId="0" fontId="7" fillId="0" borderId="0" applyNumberFormat="0" applyFill="0" applyBorder="0" applyAlignment="0" applyProtection="0"/>
  </cellStyleXfs>
  <cellXfs count="67">
    <xf numFmtId="0" fontId="0" fillId="0" borderId="0" xfId="0"/>
    <xf numFmtId="0" fontId="3" fillId="0" borderId="1" xfId="1" applyFont="1" applyBorder="1" applyAlignment="1">
      <alignment horizontal="center" vertical="center"/>
    </xf>
    <xf numFmtId="0" fontId="3" fillId="0" borderId="0" xfId="1" applyFont="1" applyAlignment="1">
      <alignment horizontal="right" vertical="center"/>
    </xf>
    <xf numFmtId="0" fontId="3" fillId="0" borderId="3" xfId="1" applyFont="1" applyBorder="1" applyAlignment="1">
      <alignment horizontal="center" vertical="center"/>
    </xf>
    <xf numFmtId="0" fontId="3" fillId="0" borderId="1" xfId="1" applyFont="1" applyBorder="1" applyAlignment="1">
      <alignment horizontal="center" vertical="center" wrapText="1"/>
    </xf>
    <xf numFmtId="176" fontId="3" fillId="0" borderId="1" xfId="1" applyNumberFormat="1" applyFont="1" applyBorder="1" applyAlignment="1">
      <alignment horizontal="center" vertical="center"/>
    </xf>
    <xf numFmtId="176" fontId="3" fillId="0" borderId="1" xfId="1" applyNumberFormat="1" applyFont="1" applyFill="1" applyBorder="1" applyAlignment="1">
      <alignment horizontal="center" vertical="center"/>
    </xf>
    <xf numFmtId="177" fontId="3" fillId="0" borderId="1" xfId="1" applyNumberFormat="1" applyFont="1" applyBorder="1" applyAlignment="1">
      <alignment vertical="center" wrapText="1"/>
    </xf>
    <xf numFmtId="176" fontId="3" fillId="0" borderId="2" xfId="1" applyNumberFormat="1" applyFont="1" applyBorder="1" applyAlignment="1">
      <alignment horizontal="center" vertical="center"/>
    </xf>
    <xf numFmtId="178" fontId="3" fillId="0" borderId="1" xfId="1" applyNumberFormat="1" applyFont="1" applyBorder="1" applyAlignment="1">
      <alignment horizontal="center" vertical="center"/>
    </xf>
    <xf numFmtId="179" fontId="3" fillId="0" borderId="1" xfId="1" applyNumberFormat="1" applyFont="1" applyBorder="1" applyAlignment="1">
      <alignment horizontal="center" vertical="center"/>
    </xf>
    <xf numFmtId="179" fontId="3" fillId="0" borderId="1" xfId="1" quotePrefix="1" applyNumberFormat="1" applyFont="1" applyBorder="1" applyAlignment="1">
      <alignment horizontal="center" vertical="center"/>
    </xf>
    <xf numFmtId="0" fontId="2" fillId="0" borderId="0" xfId="1"/>
    <xf numFmtId="0" fontId="3" fillId="0" borderId="0" xfId="1" applyFont="1" applyAlignment="1">
      <alignment vertical="center" wrapText="1"/>
    </xf>
    <xf numFmtId="0" fontId="3" fillId="0" borderId="0" xfId="1" applyFont="1" applyAlignment="1">
      <alignment horizontal="left" vertical="center" wrapText="1"/>
    </xf>
    <xf numFmtId="0" fontId="5" fillId="0" borderId="0" xfId="1" applyFont="1" applyAlignment="1">
      <alignment horizontal="left" vertical="center"/>
    </xf>
    <xf numFmtId="0" fontId="11" fillId="0" borderId="0" xfId="1" applyFont="1" applyAlignment="1">
      <alignment vertical="center"/>
    </xf>
    <xf numFmtId="0" fontId="11" fillId="0" borderId="0" xfId="1" applyFont="1"/>
    <xf numFmtId="0" fontId="12" fillId="0" borderId="0" xfId="1" applyFont="1" applyAlignment="1">
      <alignment horizontal="center"/>
    </xf>
    <xf numFmtId="0" fontId="11" fillId="0" borderId="0" xfId="1" applyFont="1" applyAlignment="1">
      <alignment horizontal="left" vertical="center" wrapText="1"/>
    </xf>
    <xf numFmtId="0" fontId="1" fillId="0" borderId="0" xfId="0" applyFont="1"/>
    <xf numFmtId="0" fontId="11" fillId="0" borderId="0" xfId="1" applyFont="1" applyAlignment="1">
      <alignment horizontal="right"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76" fontId="11" fillId="0" borderId="1" xfId="1" applyNumberFormat="1" applyFont="1" applyBorder="1" applyAlignment="1">
      <alignment horizontal="center" vertical="center"/>
    </xf>
    <xf numFmtId="176" fontId="11" fillId="0" borderId="1" xfId="1" applyNumberFormat="1" applyFont="1" applyFill="1" applyBorder="1" applyAlignment="1">
      <alignment horizontal="center" vertical="center"/>
    </xf>
    <xf numFmtId="0" fontId="11" fillId="0" borderId="3" xfId="1" applyFont="1" applyBorder="1" applyAlignment="1">
      <alignment horizontal="center" vertical="center"/>
    </xf>
    <xf numFmtId="177" fontId="11" fillId="0" borderId="1" xfId="1" applyNumberFormat="1" applyFont="1" applyBorder="1" applyAlignment="1">
      <alignment vertical="center" wrapText="1"/>
    </xf>
    <xf numFmtId="176" fontId="11" fillId="0" borderId="2" xfId="1" applyNumberFormat="1" applyFont="1" applyBorder="1" applyAlignment="1">
      <alignment horizontal="center" vertical="center"/>
    </xf>
    <xf numFmtId="178" fontId="11" fillId="0" borderId="1" xfId="1" applyNumberFormat="1" applyFont="1" applyBorder="1" applyAlignment="1">
      <alignment horizontal="center" vertical="center"/>
    </xf>
    <xf numFmtId="179" fontId="11" fillId="0" borderId="1" xfId="1" applyNumberFormat="1" applyFont="1" applyBorder="1" applyAlignment="1">
      <alignment horizontal="center" vertical="center"/>
    </xf>
    <xf numFmtId="179" fontId="11" fillId="0" borderId="1" xfId="1" quotePrefix="1" applyNumberFormat="1" applyFont="1" applyBorder="1" applyAlignment="1">
      <alignment horizontal="center" vertical="center"/>
    </xf>
    <xf numFmtId="177" fontId="3" fillId="0" borderId="1" xfId="1" applyNumberFormat="1" applyFont="1" applyBorder="1" applyAlignment="1">
      <alignment vertical="center" wrapText="1"/>
    </xf>
    <xf numFmtId="0" fontId="11" fillId="0" borderId="0" xfId="1" applyFont="1" applyAlignment="1">
      <alignment horizontal="left" vertical="center" wrapText="1"/>
    </xf>
    <xf numFmtId="0" fontId="13" fillId="0" borderId="0" xfId="1" applyFont="1" applyAlignment="1">
      <alignment horizontal="center" vertical="center" wrapText="1"/>
    </xf>
    <xf numFmtId="0" fontId="14" fillId="0" borderId="0" xfId="1" applyFont="1" applyAlignment="1">
      <alignment horizontal="center" vertical="center"/>
    </xf>
    <xf numFmtId="0" fontId="6" fillId="0" borderId="0" xfId="1" applyFont="1" applyAlignment="1">
      <alignment horizontal="center" vertical="center" wrapText="1"/>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11" fillId="0" borderId="2" xfId="1" applyFont="1" applyBorder="1" applyAlignment="1">
      <alignment horizontal="center" vertical="center"/>
    </xf>
    <xf numFmtId="0" fontId="15" fillId="0" borderId="0" xfId="1" applyFont="1" applyAlignment="1">
      <alignment horizontal="center" vertical="center"/>
    </xf>
    <xf numFmtId="0" fontId="11" fillId="0" borderId="0" xfId="1" applyFont="1" applyAlignment="1">
      <alignment horizontal="left" vertical="center"/>
    </xf>
    <xf numFmtId="0" fontId="11" fillId="0" borderId="6" xfId="1" applyFont="1" applyBorder="1" applyAlignment="1">
      <alignment horizontal="left" vertical="center" wrapTex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177" fontId="11" fillId="0" borderId="1" xfId="1" applyNumberFormat="1" applyFont="1" applyBorder="1" applyAlignment="1">
      <alignment horizontal="center" vertical="center" wrapText="1"/>
    </xf>
    <xf numFmtId="0" fontId="11" fillId="0" borderId="1"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left" vertical="center"/>
    </xf>
    <xf numFmtId="0" fontId="8" fillId="0" borderId="0" xfId="1" applyFont="1" applyAlignment="1">
      <alignment horizontal="left" vertical="center"/>
    </xf>
    <xf numFmtId="0" fontId="9" fillId="0" borderId="0" xfId="1" applyFont="1" applyAlignment="1">
      <alignment horizontal="center" vertical="center"/>
    </xf>
    <xf numFmtId="0" fontId="3" fillId="0" borderId="6" xfId="1" applyFont="1" applyBorder="1" applyAlignment="1">
      <alignment horizontal="left"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177"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left" vertical="center"/>
    </xf>
    <xf numFmtId="178" fontId="3" fillId="2" borderId="1" xfId="1" applyNumberFormat="1" applyFont="1" applyFill="1" applyBorder="1" applyAlignment="1">
      <alignment horizontal="center" vertical="center"/>
    </xf>
    <xf numFmtId="178" fontId="11" fillId="2" borderId="1" xfId="1" applyNumberFormat="1" applyFont="1" applyFill="1" applyBorder="1" applyAlignment="1">
      <alignment horizontal="center" vertical="center"/>
    </xf>
  </cellXfs>
  <cellStyles count="4">
    <cellStyle name="常规" xfId="0" builtinId="0"/>
    <cellStyle name="常规 2" xfId="2"/>
    <cellStyle name="常规 3" xfId="1"/>
    <cellStyle name="样式 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26"/>
  <sheetViews>
    <sheetView tabSelected="1" workbookViewId="0">
      <selection activeCell="F7" sqref="F7"/>
    </sheetView>
  </sheetViews>
  <sheetFormatPr defaultRowHeight="14.25"/>
  <cols>
    <col min="1" max="1" width="73.125" customWidth="1"/>
    <col min="2" max="2" width="8.5" customWidth="1"/>
    <col min="5" max="6" width="30" customWidth="1"/>
  </cols>
  <sheetData>
    <row r="1" spans="1:6" ht="24.95" customHeight="1">
      <c r="A1" s="16" t="s">
        <v>34</v>
      </c>
      <c r="B1" s="17"/>
      <c r="C1" s="12"/>
      <c r="D1" s="12"/>
      <c r="E1" s="36"/>
      <c r="F1" s="36"/>
    </row>
    <row r="2" spans="1:6" ht="24.95" customHeight="1">
      <c r="A2" s="35" t="s">
        <v>35</v>
      </c>
      <c r="B2" s="35"/>
      <c r="C2" s="12"/>
      <c r="D2" s="12"/>
      <c r="E2" s="15"/>
      <c r="F2" s="13"/>
    </row>
    <row r="3" spans="1:6" ht="24.75" customHeight="1">
      <c r="A3" s="18"/>
      <c r="B3" s="18"/>
      <c r="C3" s="12"/>
      <c r="D3" s="12"/>
      <c r="E3" s="15"/>
      <c r="F3" s="13"/>
    </row>
    <row r="4" spans="1:6" ht="24.95" customHeight="1">
      <c r="A4" s="34" t="s">
        <v>36</v>
      </c>
      <c r="B4" s="34"/>
      <c r="C4" s="13"/>
      <c r="D4" s="13"/>
      <c r="E4" s="14"/>
      <c r="F4" s="13"/>
    </row>
    <row r="5" spans="1:6" ht="24.95" customHeight="1">
      <c r="A5" s="33" t="s">
        <v>37</v>
      </c>
      <c r="B5" s="33"/>
      <c r="C5" s="13"/>
      <c r="D5" s="13"/>
      <c r="E5" s="15"/>
      <c r="F5" s="13"/>
    </row>
    <row r="6" spans="1:6" ht="24.95" customHeight="1">
      <c r="A6" s="33" t="s">
        <v>38</v>
      </c>
      <c r="B6" s="33"/>
      <c r="C6" s="13"/>
      <c r="D6" s="13"/>
      <c r="E6" s="14"/>
      <c r="F6" s="13"/>
    </row>
    <row r="7" spans="1:6" ht="32.1" customHeight="1">
      <c r="A7" s="33" t="s">
        <v>39</v>
      </c>
      <c r="B7" s="33"/>
      <c r="C7" s="13"/>
      <c r="D7" s="13"/>
      <c r="E7" s="14"/>
      <c r="F7" s="13"/>
    </row>
    <row r="8" spans="1:6" ht="24.95" customHeight="1">
      <c r="A8" s="33" t="s">
        <v>40</v>
      </c>
      <c r="B8" s="33"/>
      <c r="C8" s="13"/>
      <c r="D8" s="13"/>
      <c r="E8" s="14"/>
      <c r="F8" s="13"/>
    </row>
    <row r="9" spans="1:6" ht="24.95" customHeight="1">
      <c r="A9" s="33" t="s">
        <v>53</v>
      </c>
      <c r="B9" s="33"/>
      <c r="C9" s="13"/>
      <c r="D9" s="13"/>
      <c r="E9" s="13"/>
      <c r="F9" s="13"/>
    </row>
    <row r="10" spans="1:6" ht="24.95" customHeight="1">
      <c r="A10" s="18"/>
      <c r="B10" s="18"/>
      <c r="C10" s="12"/>
      <c r="D10" s="12"/>
      <c r="E10" s="15"/>
      <c r="F10" s="13"/>
    </row>
    <row r="11" spans="1:6" ht="24.95" customHeight="1">
      <c r="A11" s="34" t="s">
        <v>41</v>
      </c>
      <c r="B11" s="34"/>
      <c r="C11" s="13"/>
      <c r="D11" s="13"/>
      <c r="E11" s="14"/>
      <c r="F11" s="13"/>
    </row>
    <row r="12" spans="1:6" ht="24.95" customHeight="1">
      <c r="A12" s="33" t="s">
        <v>42</v>
      </c>
      <c r="B12" s="33"/>
      <c r="C12" s="13"/>
      <c r="D12" s="13"/>
      <c r="E12" s="14"/>
      <c r="F12" s="13"/>
    </row>
    <row r="13" spans="1:6" ht="24.95" customHeight="1">
      <c r="A13" s="19"/>
      <c r="B13" s="19"/>
      <c r="C13" s="13"/>
      <c r="D13" s="13"/>
      <c r="E13" s="14"/>
      <c r="F13" s="13"/>
    </row>
    <row r="14" spans="1:6" ht="24.95" customHeight="1">
      <c r="A14" s="19"/>
      <c r="B14" s="19"/>
      <c r="C14" s="13"/>
      <c r="D14" s="13"/>
      <c r="E14" s="14"/>
      <c r="F14" s="13"/>
    </row>
    <row r="15" spans="1:6" ht="24.95" customHeight="1">
      <c r="A15" s="35" t="s">
        <v>29</v>
      </c>
      <c r="B15" s="35"/>
      <c r="C15" s="13"/>
      <c r="D15" s="13"/>
      <c r="E15" s="14"/>
      <c r="F15" s="13"/>
    </row>
    <row r="16" spans="1:6" ht="24.95" customHeight="1">
      <c r="A16" s="18"/>
      <c r="B16" s="18"/>
      <c r="C16" s="13"/>
      <c r="D16" s="13"/>
      <c r="E16" s="14"/>
      <c r="F16" s="13"/>
    </row>
    <row r="17" spans="1:6" ht="24.95" customHeight="1">
      <c r="A17" s="34" t="s">
        <v>36</v>
      </c>
      <c r="B17" s="34"/>
      <c r="C17" s="13"/>
      <c r="D17" s="13"/>
      <c r="E17" s="14"/>
      <c r="F17" s="13"/>
    </row>
    <row r="18" spans="1:6" ht="24.95" customHeight="1">
      <c r="A18" s="33" t="s">
        <v>43</v>
      </c>
      <c r="B18" s="33"/>
      <c r="C18" s="13"/>
      <c r="D18" s="13"/>
      <c r="E18" s="14"/>
    </row>
    <row r="19" spans="1:6" ht="32.1" customHeight="1">
      <c r="A19" s="33" t="s">
        <v>44</v>
      </c>
      <c r="B19" s="33"/>
      <c r="C19" s="13"/>
      <c r="D19" s="13"/>
      <c r="E19" s="14"/>
    </row>
    <row r="20" spans="1:6" ht="32.1" customHeight="1">
      <c r="A20" s="33" t="s">
        <v>45</v>
      </c>
      <c r="B20" s="33"/>
      <c r="C20" s="13"/>
      <c r="D20" s="13"/>
      <c r="E20" s="14"/>
    </row>
    <row r="21" spans="1:6" ht="24.95" customHeight="1">
      <c r="A21" s="33" t="s">
        <v>54</v>
      </c>
      <c r="B21" s="33"/>
      <c r="C21" s="13"/>
      <c r="D21" s="13"/>
      <c r="E21" s="13"/>
    </row>
    <row r="22" spans="1:6" ht="24.95" customHeight="1">
      <c r="A22" s="19"/>
      <c r="B22" s="19"/>
      <c r="C22" s="13"/>
      <c r="D22" s="13"/>
      <c r="E22" s="13"/>
    </row>
    <row r="23" spans="1:6" ht="24.95" customHeight="1">
      <c r="A23" s="34" t="s">
        <v>41</v>
      </c>
      <c r="B23" s="34"/>
      <c r="C23" s="13"/>
      <c r="D23" s="13"/>
      <c r="E23" s="13"/>
    </row>
    <row r="24" spans="1:6" ht="24.95" customHeight="1">
      <c r="A24" s="33" t="s">
        <v>46</v>
      </c>
      <c r="B24" s="33"/>
      <c r="C24" s="13"/>
      <c r="D24" s="13"/>
      <c r="E24" s="13"/>
    </row>
    <row r="25" spans="1:6">
      <c r="A25" s="20"/>
      <c r="B25" s="20"/>
    </row>
    <row r="26" spans="1:6">
      <c r="A26" s="20"/>
      <c r="B26" s="20"/>
    </row>
  </sheetData>
  <mergeCells count="18">
    <mergeCell ref="A2:B2"/>
    <mergeCell ref="A4:B4"/>
    <mergeCell ref="A8:B8"/>
    <mergeCell ref="E1:F1"/>
    <mergeCell ref="A15:B15"/>
    <mergeCell ref="A18:B18"/>
    <mergeCell ref="A11:B11"/>
    <mergeCell ref="A12:B12"/>
    <mergeCell ref="A5:B5"/>
    <mergeCell ref="A7:B7"/>
    <mergeCell ref="A6:B6"/>
    <mergeCell ref="A9:B9"/>
    <mergeCell ref="A17:B17"/>
    <mergeCell ref="A19:B19"/>
    <mergeCell ref="A20:B20"/>
    <mergeCell ref="A21:B21"/>
    <mergeCell ref="A24:B24"/>
    <mergeCell ref="A23:B23"/>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17"/>
  <sheetViews>
    <sheetView workbookViewId="0">
      <selection activeCell="D22" sqref="D22"/>
    </sheetView>
  </sheetViews>
  <sheetFormatPr defaultRowHeight="14.25"/>
  <cols>
    <col min="1" max="1" width="7.625" customWidth="1"/>
    <col min="2" max="2" width="31" customWidth="1"/>
    <col min="3" max="3" width="8.5" customWidth="1"/>
    <col min="4" max="4" width="10" customWidth="1"/>
    <col min="5" max="5" width="24.5" customWidth="1"/>
  </cols>
  <sheetData>
    <row r="1" spans="1:5" ht="33" customHeight="1">
      <c r="A1" s="40" t="s">
        <v>48</v>
      </c>
      <c r="B1" s="40"/>
      <c r="C1" s="40"/>
      <c r="D1" s="40"/>
      <c r="E1" s="40"/>
    </row>
    <row r="2" spans="1:5" ht="24.95" customHeight="1">
      <c r="A2" s="41" t="s">
        <v>0</v>
      </c>
      <c r="B2" s="41"/>
      <c r="C2" s="41"/>
      <c r="D2" s="41"/>
      <c r="E2" s="41"/>
    </row>
    <row r="3" spans="1:5" ht="24.95" customHeight="1">
      <c r="A3" s="42"/>
      <c r="B3" s="42"/>
      <c r="C3" s="42"/>
      <c r="D3" s="42"/>
      <c r="E3" s="21" t="s">
        <v>1</v>
      </c>
    </row>
    <row r="4" spans="1:5" ht="24.95" customHeight="1">
      <c r="A4" s="37" t="s">
        <v>2</v>
      </c>
      <c r="B4" s="38"/>
      <c r="C4" s="38"/>
      <c r="D4" s="39"/>
      <c r="E4" s="22" t="s">
        <v>3</v>
      </c>
    </row>
    <row r="5" spans="1:5" ht="24.95" customHeight="1">
      <c r="A5" s="43" t="s">
        <v>4</v>
      </c>
      <c r="B5" s="44"/>
      <c r="C5" s="44"/>
      <c r="D5" s="45"/>
      <c r="E5" s="23" t="s">
        <v>5</v>
      </c>
    </row>
    <row r="6" spans="1:5" ht="24.95" customHeight="1">
      <c r="A6" s="37" t="s">
        <v>6</v>
      </c>
      <c r="B6" s="38"/>
      <c r="C6" s="38"/>
      <c r="D6" s="39"/>
      <c r="E6" s="24">
        <f>SUM(E7:E9)</f>
        <v>9.7651295960000013</v>
      </c>
    </row>
    <row r="7" spans="1:5" ht="24.95" customHeight="1">
      <c r="A7" s="47" t="s">
        <v>7</v>
      </c>
      <c r="B7" s="37" t="s">
        <v>8</v>
      </c>
      <c r="C7" s="38"/>
      <c r="D7" s="39"/>
      <c r="E7" s="25">
        <f>D11*E11</f>
        <v>7.0335378000000004</v>
      </c>
    </row>
    <row r="8" spans="1:5" ht="24.95" customHeight="1">
      <c r="A8" s="47"/>
      <c r="B8" s="37" t="s">
        <v>9</v>
      </c>
      <c r="C8" s="38"/>
      <c r="D8" s="39"/>
      <c r="E8" s="25">
        <f>SUMPRODUCT($D12:$D13,E12:E13)*(1+E14/100)</f>
        <v>9.3906096000000008E-2</v>
      </c>
    </row>
    <row r="9" spans="1:5" ht="24.95" customHeight="1">
      <c r="A9" s="48"/>
      <c r="B9" s="37" t="s">
        <v>10</v>
      </c>
      <c r="C9" s="38"/>
      <c r="D9" s="39"/>
      <c r="E9" s="25">
        <f>SUMPRODUCT($D15:$D15,E15:E15)*(1+E16/100)</f>
        <v>2.6376856999999996</v>
      </c>
    </row>
    <row r="10" spans="1:5" ht="24.95" customHeight="1">
      <c r="A10" s="49" t="s">
        <v>11</v>
      </c>
      <c r="B10" s="50"/>
      <c r="C10" s="22" t="s">
        <v>12</v>
      </c>
      <c r="D10" s="26" t="s">
        <v>13</v>
      </c>
      <c r="E10" s="25" t="s">
        <v>49</v>
      </c>
    </row>
    <row r="11" spans="1:5" ht="24.95" hidden="1" customHeight="1">
      <c r="A11" s="24" t="s">
        <v>14</v>
      </c>
      <c r="B11" s="27" t="s">
        <v>15</v>
      </c>
      <c r="C11" s="28" t="s">
        <v>16</v>
      </c>
      <c r="D11" s="29">
        <v>92.34</v>
      </c>
      <c r="E11" s="30">
        <v>7.6170000000000002E-2</v>
      </c>
    </row>
    <row r="12" spans="1:5" ht="24.95" customHeight="1">
      <c r="A12" s="46" t="s">
        <v>17</v>
      </c>
      <c r="B12" s="27" t="s">
        <v>18</v>
      </c>
      <c r="C12" s="28" t="s">
        <v>19</v>
      </c>
      <c r="D12" s="29">
        <v>0</v>
      </c>
      <c r="E12" s="31" t="s">
        <v>20</v>
      </c>
    </row>
    <row r="13" spans="1:5" ht="24.95" customHeight="1">
      <c r="A13" s="46"/>
      <c r="B13" s="27" t="s">
        <v>21</v>
      </c>
      <c r="C13" s="28" t="s">
        <v>22</v>
      </c>
      <c r="D13" s="29">
        <v>7.33</v>
      </c>
      <c r="E13" s="30">
        <v>1.256E-2</v>
      </c>
    </row>
    <row r="14" spans="1:5" ht="24.95" customHeight="1">
      <c r="A14" s="46"/>
      <c r="B14" s="27" t="s">
        <v>23</v>
      </c>
      <c r="C14" s="28" t="s">
        <v>24</v>
      </c>
      <c r="D14" s="29">
        <v>1</v>
      </c>
      <c r="E14" s="30">
        <v>2</v>
      </c>
    </row>
    <row r="15" spans="1:5" ht="24.95" customHeight="1">
      <c r="A15" s="46" t="s">
        <v>25</v>
      </c>
      <c r="B15" s="27" t="s">
        <v>50</v>
      </c>
      <c r="C15" s="28" t="s">
        <v>27</v>
      </c>
      <c r="D15" s="66">
        <v>401.78</v>
      </c>
      <c r="E15" s="30">
        <v>6.4999999999999997E-3</v>
      </c>
    </row>
    <row r="16" spans="1:5" ht="24.95" customHeight="1">
      <c r="A16" s="46"/>
      <c r="B16" s="27" t="s">
        <v>28</v>
      </c>
      <c r="C16" s="28" t="s">
        <v>24</v>
      </c>
      <c r="D16" s="29">
        <v>1</v>
      </c>
      <c r="E16" s="30">
        <v>1</v>
      </c>
    </row>
    <row r="17" ht="24.95" customHeight="1"/>
  </sheetData>
  <mergeCells count="13">
    <mergeCell ref="A15:A16"/>
    <mergeCell ref="A7:A9"/>
    <mergeCell ref="B7:D7"/>
    <mergeCell ref="B8:D8"/>
    <mergeCell ref="B9:D9"/>
    <mergeCell ref="A10:B10"/>
    <mergeCell ref="A12:A14"/>
    <mergeCell ref="A6:D6"/>
    <mergeCell ref="A1:E1"/>
    <mergeCell ref="A2:E2"/>
    <mergeCell ref="A3:D3"/>
    <mergeCell ref="A4:D4"/>
    <mergeCell ref="A5:D5"/>
  </mergeCells>
  <phoneticPr fontId="10" type="noConversion"/>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E17"/>
  <sheetViews>
    <sheetView workbookViewId="0">
      <selection activeCell="D15" sqref="D15:D16"/>
    </sheetView>
  </sheetViews>
  <sheetFormatPr defaultRowHeight="14.25"/>
  <cols>
    <col min="1" max="1" width="7.625" customWidth="1"/>
    <col min="2" max="2" width="23" customWidth="1"/>
    <col min="3" max="3" width="9.5" customWidth="1"/>
    <col min="4" max="4" width="10.25" customWidth="1"/>
    <col min="5" max="5" width="25.125" customWidth="1"/>
  </cols>
  <sheetData>
    <row r="1" spans="1:5" ht="33" customHeight="1">
      <c r="A1" s="52" t="s">
        <v>47</v>
      </c>
      <c r="B1" s="52"/>
      <c r="C1" s="52"/>
      <c r="D1" s="52"/>
      <c r="E1" s="52"/>
    </row>
    <row r="2" spans="1:5" ht="24.95" customHeight="1">
      <c r="A2" s="51" t="s">
        <v>30</v>
      </c>
      <c r="B2" s="51"/>
      <c r="C2" s="51"/>
      <c r="D2" s="51"/>
      <c r="E2" s="51"/>
    </row>
    <row r="3" spans="1:5" ht="24.95" customHeight="1">
      <c r="A3" s="53"/>
      <c r="B3" s="53"/>
      <c r="C3" s="53"/>
      <c r="D3" s="53"/>
      <c r="E3" s="2" t="s">
        <v>1</v>
      </c>
    </row>
    <row r="4" spans="1:5" ht="24.95" customHeight="1">
      <c r="A4" s="54" t="s">
        <v>2</v>
      </c>
      <c r="B4" s="55"/>
      <c r="C4" s="55"/>
      <c r="D4" s="56"/>
      <c r="E4" s="1" t="s">
        <v>31</v>
      </c>
    </row>
    <row r="5" spans="1:5" ht="24.95" customHeight="1">
      <c r="A5" s="57" t="s">
        <v>4</v>
      </c>
      <c r="B5" s="58"/>
      <c r="C5" s="58"/>
      <c r="D5" s="59"/>
      <c r="E5" s="4" t="s">
        <v>32</v>
      </c>
    </row>
    <row r="6" spans="1:5" ht="24.95" customHeight="1">
      <c r="A6" s="54" t="s">
        <v>6</v>
      </c>
      <c r="B6" s="55"/>
      <c r="C6" s="55"/>
      <c r="D6" s="56"/>
      <c r="E6" s="24">
        <f>SUM(E7:E9)</f>
        <v>16.584175011999999</v>
      </c>
    </row>
    <row r="7" spans="1:5" ht="24.95" customHeight="1">
      <c r="A7" s="61" t="s">
        <v>7</v>
      </c>
      <c r="B7" s="54" t="s">
        <v>8</v>
      </c>
      <c r="C7" s="55"/>
      <c r="D7" s="56"/>
      <c r="E7" s="25">
        <f>D11*E11</f>
        <v>7.461422891999999</v>
      </c>
    </row>
    <row r="8" spans="1:5" ht="24.95" customHeight="1">
      <c r="A8" s="61"/>
      <c r="B8" s="54" t="s">
        <v>9</v>
      </c>
      <c r="C8" s="55"/>
      <c r="D8" s="56"/>
      <c r="E8" s="25">
        <f>SUMPRODUCT($D12:$D13,E12:E13)*(1+E14/100)</f>
        <v>3.4392359999999997E-2</v>
      </c>
    </row>
    <row r="9" spans="1:5" ht="24.95" customHeight="1">
      <c r="A9" s="62"/>
      <c r="B9" s="54" t="s">
        <v>10</v>
      </c>
      <c r="C9" s="55"/>
      <c r="D9" s="56"/>
      <c r="E9" s="25">
        <f>SUMPRODUCT($D15:$D16,E15:E16)*(1+E17/100)</f>
        <v>9.0883597600000012</v>
      </c>
    </row>
    <row r="10" spans="1:5" ht="24.95" customHeight="1">
      <c r="A10" s="63" t="s">
        <v>11</v>
      </c>
      <c r="B10" s="64"/>
      <c r="C10" s="1" t="s">
        <v>12</v>
      </c>
      <c r="D10" s="3" t="s">
        <v>13</v>
      </c>
      <c r="E10" s="6" t="s">
        <v>49</v>
      </c>
    </row>
    <row r="11" spans="1:5" ht="24.95" hidden="1" customHeight="1">
      <c r="A11" s="5" t="s">
        <v>14</v>
      </c>
      <c r="B11" s="7" t="s">
        <v>15</v>
      </c>
      <c r="C11" s="8" t="s">
        <v>16</v>
      </c>
      <c r="D11" s="9">
        <v>92.339999999999989</v>
      </c>
      <c r="E11" s="10">
        <v>8.0803799999999995E-2</v>
      </c>
    </row>
    <row r="12" spans="1:5" ht="24.95" customHeight="1">
      <c r="A12" s="60" t="s">
        <v>17</v>
      </c>
      <c r="B12" s="7" t="s">
        <v>33</v>
      </c>
      <c r="C12" s="8" t="s">
        <v>19</v>
      </c>
      <c r="D12" s="9">
        <v>0</v>
      </c>
      <c r="E12" s="11" t="s">
        <v>20</v>
      </c>
    </row>
    <row r="13" spans="1:5" ht="24.95" customHeight="1">
      <c r="A13" s="60"/>
      <c r="B13" s="32" t="s">
        <v>52</v>
      </c>
      <c r="C13" s="8" t="s">
        <v>22</v>
      </c>
      <c r="D13" s="9">
        <v>7.33</v>
      </c>
      <c r="E13" s="10">
        <v>4.5999999999999999E-3</v>
      </c>
    </row>
    <row r="14" spans="1:5" ht="24.95" customHeight="1">
      <c r="A14" s="60"/>
      <c r="B14" s="7" t="s">
        <v>23</v>
      </c>
      <c r="C14" s="8" t="s">
        <v>24</v>
      </c>
      <c r="D14" s="9">
        <v>1</v>
      </c>
      <c r="E14" s="10">
        <v>2</v>
      </c>
    </row>
    <row r="15" spans="1:5" ht="24.95" customHeight="1">
      <c r="A15" s="60" t="s">
        <v>25</v>
      </c>
      <c r="B15" s="7" t="s">
        <v>26</v>
      </c>
      <c r="C15" s="8" t="s">
        <v>27</v>
      </c>
      <c r="D15" s="65">
        <f>《预制混凝土生态框挡墙砌筑》!D15</f>
        <v>401.78</v>
      </c>
      <c r="E15" s="10">
        <v>5.1999999999999998E-3</v>
      </c>
    </row>
    <row r="16" spans="1:5" ht="31.5" customHeight="1">
      <c r="A16" s="60"/>
      <c r="B16" s="32" t="s">
        <v>51</v>
      </c>
      <c r="C16" s="8" t="s">
        <v>27</v>
      </c>
      <c r="D16" s="65">
        <v>1439.4</v>
      </c>
      <c r="E16" s="10">
        <v>4.7999999999999996E-3</v>
      </c>
    </row>
    <row r="17" spans="1:5" ht="24.95" customHeight="1">
      <c r="A17" s="60"/>
      <c r="B17" s="7" t="s">
        <v>28</v>
      </c>
      <c r="C17" s="8" t="s">
        <v>24</v>
      </c>
      <c r="D17" s="9">
        <v>1</v>
      </c>
      <c r="E17" s="10">
        <v>1</v>
      </c>
    </row>
  </sheetData>
  <mergeCells count="13">
    <mergeCell ref="A12:A14"/>
    <mergeCell ref="A15:A17"/>
    <mergeCell ref="A7:A9"/>
    <mergeCell ref="A6:D6"/>
    <mergeCell ref="B7:D7"/>
    <mergeCell ref="B8:D8"/>
    <mergeCell ref="B9:D9"/>
    <mergeCell ref="A10:B10"/>
    <mergeCell ref="A2:E2"/>
    <mergeCell ref="A1:E1"/>
    <mergeCell ref="A3:D3"/>
    <mergeCell ref="A4:D4"/>
    <mergeCell ref="A5:D5"/>
  </mergeCells>
  <phoneticPr fontId="10" type="noConversion"/>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说明及工程量计算规则</vt:lpstr>
      <vt:lpstr>《预制混凝土生态框挡墙砌筑》</vt:lpstr>
      <vt:lpstr>《预制混凝土生态框护坡铺设》</vt:lpstr>
      <vt:lpstr>Sheet3</vt:lpstr>
      <vt:lpstr>《预制混凝土生态框挡墙砌筑》!Print_Area</vt:lpstr>
      <vt:lpstr>《预制混凝土生态框护坡铺设》!Print_Area</vt:lpstr>
      <vt:lpstr>说明及工程量计算规则!Print_Area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2019-03-29T06:38:56Z</cp:lastPrinted>
  <dcterms:created xsi:type="dcterms:W3CDTF">2008-09-11T17:22:52Z</dcterms:created>
  <dcterms:modified xsi:type="dcterms:W3CDTF">2019-04-23T08:49:38Z</dcterms:modified>
</cp:coreProperties>
</file>